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Бюджет 2020 доходы и расходы\Дума\Исполнение за 1 полугодие 2020\"/>
    </mc:Choice>
  </mc:AlternateContent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'3.7'!$B$1:$F$26</definedName>
  </definedNames>
  <calcPr calcId="152511"/>
</workbook>
</file>

<file path=xl/calcChain.xml><?xml version="1.0" encoding="utf-8"?>
<calcChain xmlns="http://schemas.openxmlformats.org/spreadsheetml/2006/main">
  <c r="D20" i="1" l="1"/>
  <c r="D19" i="1" s="1"/>
  <c r="D6" i="1"/>
  <c r="D5" i="1" l="1"/>
  <c r="C6" i="1"/>
  <c r="C5" i="1" s="1"/>
  <c r="C19" i="1"/>
  <c r="C20" i="1"/>
  <c r="E15" i="1" l="1"/>
  <c r="F22" i="1" l="1"/>
  <c r="F26" i="1" l="1"/>
  <c r="F12" i="1" l="1"/>
  <c r="F13" i="1"/>
  <c r="F14" i="1"/>
  <c r="F23" i="1"/>
  <c r="F17" i="1"/>
  <c r="F10" i="1"/>
  <c r="F11" i="1"/>
  <c r="E11" i="1" l="1"/>
  <c r="E12" i="1"/>
  <c r="E13" i="1"/>
  <c r="E22" i="1"/>
  <c r="F27" i="1"/>
  <c r="F28" i="1"/>
  <c r="E27" i="1"/>
  <c r="E28" i="1"/>
  <c r="F25" i="1" l="1"/>
  <c r="E18" i="1" l="1"/>
  <c r="F18" i="1" l="1"/>
  <c r="E8" i="1" l="1"/>
  <c r="E9" i="1"/>
  <c r="E10" i="1"/>
  <c r="E14" i="1"/>
  <c r="E16" i="1"/>
  <c r="E17" i="1"/>
  <c r="E23" i="1"/>
  <c r="E24" i="1"/>
  <c r="E25" i="1"/>
  <c r="E26" i="1"/>
  <c r="E6" i="1" l="1"/>
  <c r="F8" i="1"/>
  <c r="F9" i="1"/>
  <c r="F16" i="1"/>
  <c r="F24" i="1"/>
  <c r="F6" i="1" l="1"/>
  <c r="E20" i="1" l="1"/>
  <c r="F20" i="1"/>
  <c r="E19" i="1" l="1"/>
  <c r="E5" i="1"/>
  <c r="F19" i="1"/>
  <c r="F5" i="1" l="1"/>
</calcChain>
</file>

<file path=xl/sharedStrings.xml><?xml version="1.0" encoding="utf-8"?>
<sst xmlns="http://schemas.openxmlformats.org/spreadsheetml/2006/main" count="30" uniqueCount="29">
  <si>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</si>
  <si>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</si>
  <si>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</si>
  <si>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</si>
  <si>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</si>
  <si>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</si>
  <si>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</si>
  <si>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</si>
  <si>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</si>
  <si>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</si>
  <si>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</si>
  <si>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</si>
  <si>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</si>
  <si>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</si>
  <si>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</si>
  <si>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</si>
  <si>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</si>
  <si>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</si>
  <si>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</si>
  <si>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</si>
  <si>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</si>
  <si>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</si>
  <si>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</si>
  <si>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</si>
  <si>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</si>
  <si>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Транспортный налог</t>
  </si>
  <si>
    <t>Исполнение за I полугодие                    2020 года</t>
  </si>
  <si>
    <t>Исполнение за 1 полугодие                    2019 года</t>
  </si>
  <si>
    <t>Анализ поступлений доходов в бюджет Нижневартовского района по видам доходов за I полугодие 2020 года в сравнении с I полугодием 2019 года,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</si>
</sst>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2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vertical="top" wrapText="1"/>
    </xf>
    <xf numFmtId="164" fontId="9" fillId="0" borderId="0" xfId="0" applyNumberFormat="1" applyFo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164" fontId="12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0" fillId="0" borderId="0" xfId="0" applyFont="1"/>
    <xf numFmtId="164" fontId="10" fillId="3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8"/>
  <sheetViews>
    <sheetView tabSelected="1" topLeftCell="B1" workbookViewId="0">
      <selection activeCell="C9" sqref="C9"/>
    </sheetView>
  </sheetViews>
  <sheetFormatPr defaultColWidth="9.140625" defaultRowHeight="15" x14ac:dyDescent="0.25"/>
  <cols>
    <col min="1" max="1" width="0" style="2" hidden="1" customWidth="1"/>
    <col min="2" max="2" width="53.28515625" style="2" customWidth="1"/>
    <col min="3" max="3" width="18.42578125" style="26" customWidth="1"/>
    <col min="4" max="4" width="16.85546875" style="26" customWidth="1"/>
    <col min="5" max="5" width="14" style="2" customWidth="1"/>
    <col min="6" max="6" width="16.85546875" style="2" customWidth="1"/>
    <col min="7" max="16384" width="9.140625" style="2"/>
  </cols>
  <sheetData>
    <row r="1" spans="1:6" ht="68.25" customHeight="1" x14ac:dyDescent="0.25">
      <c r="A1" s="1"/>
      <c r="B1" s="31" t="s">
        <v>28</v>
      </c>
      <c r="C1" s="31"/>
      <c r="D1" s="31"/>
      <c r="E1" s="31"/>
      <c r="F1" s="31"/>
    </row>
    <row r="2" spans="1:6" ht="23.25" customHeight="1" x14ac:dyDescent="0.25">
      <c r="B2" s="34" t="s">
        <v>0</v>
      </c>
      <c r="C2" s="36" t="s">
        <v>27</v>
      </c>
      <c r="D2" s="37" t="s">
        <v>26</v>
      </c>
      <c r="E2" s="32" t="s">
        <v>12</v>
      </c>
      <c r="F2" s="32" t="s">
        <v>14</v>
      </c>
    </row>
    <row r="3" spans="1:6" ht="40.5" customHeight="1" x14ac:dyDescent="0.25">
      <c r="B3" s="35"/>
      <c r="C3" s="36"/>
      <c r="D3" s="38"/>
      <c r="E3" s="33"/>
      <c r="F3" s="33"/>
    </row>
    <row r="4" spans="1:6" x14ac:dyDescent="0.25">
      <c r="B4" s="3">
        <v>1</v>
      </c>
      <c r="C4" s="4">
        <v>3</v>
      </c>
      <c r="D4" s="4">
        <v>3</v>
      </c>
      <c r="E4" s="5">
        <v>4</v>
      </c>
      <c r="F4" s="5">
        <v>5</v>
      </c>
    </row>
    <row r="5" spans="1:6" x14ac:dyDescent="0.25">
      <c r="B5" s="6" t="s">
        <v>1</v>
      </c>
      <c r="C5" s="7">
        <f>C6+C19</f>
        <v>2423411.949</v>
      </c>
      <c r="D5" s="7">
        <f>D6+D19</f>
        <v>2671983.9079999998</v>
      </c>
      <c r="E5" s="8">
        <f>D5-C5</f>
        <v>248571.9589999998</v>
      </c>
      <c r="F5" s="8">
        <f>D5/C5*100</f>
        <v>110.25710709656981</v>
      </c>
    </row>
    <row r="6" spans="1:6" s="9" customFormat="1" x14ac:dyDescent="0.25">
      <c r="B6" s="10" t="s">
        <v>7</v>
      </c>
      <c r="C6" s="7">
        <f>C8+C9+C10+C11+C12+C13+C14+C15+C16+C17+C18</f>
        <v>1132206.308</v>
      </c>
      <c r="D6" s="7">
        <f t="shared" ref="D6" si="0">D8+D9+D10+D11+D12+D13+D14+D16+D17+D18+D15</f>
        <v>1211950.2420000001</v>
      </c>
      <c r="E6" s="7">
        <f t="shared" ref="E6" si="1">E8+E9+E10+E11+E12+E13+E14+E16+E17+E18+E15</f>
        <v>79743.934000000008</v>
      </c>
      <c r="F6" s="8">
        <f>D6/C6*100</f>
        <v>107.04323350228147</v>
      </c>
    </row>
    <row r="7" spans="1:6" s="9" customFormat="1" x14ac:dyDescent="0.25">
      <c r="B7" s="11" t="s">
        <v>2</v>
      </c>
      <c r="C7" s="12"/>
      <c r="D7" s="12"/>
      <c r="E7" s="13"/>
      <c r="F7" s="14"/>
    </row>
    <row r="8" spans="1:6" s="9" customFormat="1" x14ac:dyDescent="0.25">
      <c r="B8" s="11" t="s">
        <v>3</v>
      </c>
      <c r="C8" s="12">
        <v>789900.90300000005</v>
      </c>
      <c r="D8" s="12">
        <v>802290.27300000004</v>
      </c>
      <c r="E8" s="13">
        <f t="shared" ref="E8:E18" si="2">D8-C8</f>
        <v>12389.369999999995</v>
      </c>
      <c r="F8" s="14">
        <f t="shared" ref="F8:F18" si="3">D8/C8*100</f>
        <v>101.56847143140941</v>
      </c>
    </row>
    <row r="9" spans="1:6" s="9" customFormat="1" ht="30" x14ac:dyDescent="0.25">
      <c r="B9" s="15" t="s">
        <v>5</v>
      </c>
      <c r="C9" s="12">
        <v>5307.4830000000002</v>
      </c>
      <c r="D9" s="12">
        <v>4525.2560000000003</v>
      </c>
      <c r="E9" s="13">
        <f t="shared" si="2"/>
        <v>-782.22699999999986</v>
      </c>
      <c r="F9" s="14">
        <f t="shared" si="3"/>
        <v>85.26180865770084</v>
      </c>
    </row>
    <row r="10" spans="1:6" s="9" customFormat="1" ht="30" x14ac:dyDescent="0.25">
      <c r="B10" s="16" t="s">
        <v>16</v>
      </c>
      <c r="C10" s="12">
        <v>39762.822999999997</v>
      </c>
      <c r="D10" s="12">
        <v>28999.724999999999</v>
      </c>
      <c r="E10" s="13">
        <f t="shared" si="2"/>
        <v>-10763.097999999998</v>
      </c>
      <c r="F10" s="14">
        <f t="shared" si="3"/>
        <v>72.931755876588539</v>
      </c>
    </row>
    <row r="11" spans="1:6" s="9" customFormat="1" ht="30" x14ac:dyDescent="0.25">
      <c r="B11" s="16" t="s">
        <v>17</v>
      </c>
      <c r="C11" s="12">
        <v>4164.3239999999996</v>
      </c>
      <c r="D11" s="12">
        <v>3361.7049999999999</v>
      </c>
      <c r="E11" s="13">
        <f t="shared" si="2"/>
        <v>-802.61899999999969</v>
      </c>
      <c r="F11" s="14">
        <f t="shared" si="3"/>
        <v>80.726307559162066</v>
      </c>
    </row>
    <row r="12" spans="1:6" s="9" customFormat="1" x14ac:dyDescent="0.25">
      <c r="B12" s="16" t="s">
        <v>4</v>
      </c>
      <c r="C12" s="12">
        <v>119.20399999999999</v>
      </c>
      <c r="D12" s="12">
        <v>145.88999999999999</v>
      </c>
      <c r="E12" s="13">
        <f t="shared" si="2"/>
        <v>26.685999999999993</v>
      </c>
      <c r="F12" s="14">
        <f t="shared" si="3"/>
        <v>122.38683265662225</v>
      </c>
    </row>
    <row r="13" spans="1:6" s="9" customFormat="1" ht="30" x14ac:dyDescent="0.25">
      <c r="B13" s="16" t="s">
        <v>18</v>
      </c>
      <c r="C13" s="12">
        <v>2376.9160000000002</v>
      </c>
      <c r="D13" s="12">
        <v>2353.723</v>
      </c>
      <c r="E13" s="13">
        <f t="shared" si="2"/>
        <v>-23.193000000000211</v>
      </c>
      <c r="F13" s="14">
        <f t="shared" si="3"/>
        <v>99.024239813270626</v>
      </c>
    </row>
    <row r="14" spans="1:6" s="9" customFormat="1" x14ac:dyDescent="0.25">
      <c r="B14" s="11" t="s">
        <v>19</v>
      </c>
      <c r="C14" s="12">
        <v>177.172</v>
      </c>
      <c r="D14" s="12">
        <v>77.671999999999997</v>
      </c>
      <c r="E14" s="13">
        <f t="shared" si="2"/>
        <v>-99.5</v>
      </c>
      <c r="F14" s="14">
        <f t="shared" si="3"/>
        <v>43.839884406113832</v>
      </c>
    </row>
    <row r="15" spans="1:6" s="9" customFormat="1" x14ac:dyDescent="0.25">
      <c r="B15" s="11" t="s">
        <v>25</v>
      </c>
      <c r="C15" s="12">
        <v>0</v>
      </c>
      <c r="D15" s="12">
        <v>2795.12</v>
      </c>
      <c r="E15" s="13">
        <f t="shared" si="2"/>
        <v>2795.12</v>
      </c>
      <c r="F15" s="14"/>
    </row>
    <row r="16" spans="1:6" s="9" customFormat="1" x14ac:dyDescent="0.25">
      <c r="B16" s="11" t="s">
        <v>20</v>
      </c>
      <c r="C16" s="12">
        <v>13772.790999999999</v>
      </c>
      <c r="D16" s="12">
        <v>13860.331</v>
      </c>
      <c r="E16" s="13">
        <f t="shared" si="2"/>
        <v>87.540000000000873</v>
      </c>
      <c r="F16" s="14">
        <f t="shared" si="3"/>
        <v>100.63560101943028</v>
      </c>
    </row>
    <row r="17" spans="2:8" s="9" customFormat="1" x14ac:dyDescent="0.25">
      <c r="B17" s="11" t="s">
        <v>21</v>
      </c>
      <c r="C17" s="12">
        <v>2026.492</v>
      </c>
      <c r="D17" s="12">
        <v>1812.066</v>
      </c>
      <c r="E17" s="13">
        <f t="shared" si="2"/>
        <v>-214.42599999999993</v>
      </c>
      <c r="F17" s="14">
        <f t="shared" si="3"/>
        <v>89.418857809455957</v>
      </c>
    </row>
    <row r="18" spans="2:8" s="9" customFormat="1" x14ac:dyDescent="0.25">
      <c r="B18" s="11" t="s">
        <v>15</v>
      </c>
      <c r="C18" s="27">
        <v>274598.2</v>
      </c>
      <c r="D18" s="12">
        <v>351728.48100000003</v>
      </c>
      <c r="E18" s="13">
        <f t="shared" si="2"/>
        <v>77130.281000000017</v>
      </c>
      <c r="F18" s="14">
        <f t="shared" si="3"/>
        <v>128.08841463636688</v>
      </c>
      <c r="H18" s="17"/>
    </row>
    <row r="19" spans="2:8" x14ac:dyDescent="0.25">
      <c r="B19" s="6" t="s">
        <v>11</v>
      </c>
      <c r="C19" s="28">
        <f>C20+C26+C27+C28</f>
        <v>1291205.6410000001</v>
      </c>
      <c r="D19" s="7">
        <f t="shared" ref="D19" si="4">D20+D26+D27+D28</f>
        <v>1460033.666</v>
      </c>
      <c r="E19" s="8">
        <f t="shared" ref="E19:E20" si="5">D19-C19</f>
        <v>168828.02499999991</v>
      </c>
      <c r="F19" s="8">
        <f t="shared" ref="F19:F22" si="6">D19/C19*100</f>
        <v>113.07522362350026</v>
      </c>
    </row>
    <row r="20" spans="2:8" ht="30" x14ac:dyDescent="0.25">
      <c r="B20" s="18" t="s">
        <v>6</v>
      </c>
      <c r="C20" s="12">
        <f>C22+C23+C24+C25</f>
        <v>1259650.7080000001</v>
      </c>
      <c r="D20" s="12">
        <f>D22+D23+D24+D25</f>
        <v>1450519.703</v>
      </c>
      <c r="E20" s="13">
        <f t="shared" si="5"/>
        <v>190868.99499999988</v>
      </c>
      <c r="F20" s="14">
        <f t="shared" si="6"/>
        <v>115.15253345929925</v>
      </c>
    </row>
    <row r="21" spans="2:8" x14ac:dyDescent="0.25">
      <c r="B21" s="18" t="s">
        <v>2</v>
      </c>
      <c r="C21" s="20"/>
      <c r="D21" s="12"/>
      <c r="E21" s="13"/>
      <c r="F21" s="14"/>
    </row>
    <row r="22" spans="2:8" ht="30" x14ac:dyDescent="0.25">
      <c r="B22" s="19" t="s">
        <v>22</v>
      </c>
      <c r="C22" s="20">
        <v>18820.349999999999</v>
      </c>
      <c r="D22" s="20">
        <v>27981.5</v>
      </c>
      <c r="E22" s="21">
        <f>D22-C22</f>
        <v>9161.1500000000015</v>
      </c>
      <c r="F22" s="14">
        <f t="shared" si="6"/>
        <v>148.67683119601921</v>
      </c>
    </row>
    <row r="23" spans="2:8" ht="30" x14ac:dyDescent="0.25">
      <c r="B23" s="19" t="s">
        <v>8</v>
      </c>
      <c r="C23" s="20">
        <v>83276.942999999999</v>
      </c>
      <c r="D23" s="20">
        <v>108227.398</v>
      </c>
      <c r="E23" s="13">
        <f>D23-C23</f>
        <v>24950.455000000002</v>
      </c>
      <c r="F23" s="22">
        <f>D23/C23*100</f>
        <v>129.96082000752597</v>
      </c>
    </row>
    <row r="24" spans="2:8" ht="30" x14ac:dyDescent="0.25">
      <c r="B24" s="19" t="s">
        <v>13</v>
      </c>
      <c r="C24" s="20">
        <v>946712.68700000003</v>
      </c>
      <c r="D24" s="30">
        <v>1153866.0249999999</v>
      </c>
      <c r="E24" s="13">
        <f>D24-C24</f>
        <v>207153.33799999987</v>
      </c>
      <c r="F24" s="22">
        <f>D24/C24*100</f>
        <v>121.88133114138778</v>
      </c>
    </row>
    <row r="25" spans="2:8" x14ac:dyDescent="0.25">
      <c r="B25" s="23" t="s">
        <v>9</v>
      </c>
      <c r="C25" s="20">
        <v>210840.728</v>
      </c>
      <c r="D25" s="20">
        <v>160444.78</v>
      </c>
      <c r="E25" s="13">
        <f>D25-C25</f>
        <v>-50395.948000000004</v>
      </c>
      <c r="F25" s="22">
        <f>D25/C25*100</f>
        <v>76.097621897795761</v>
      </c>
    </row>
    <row r="26" spans="2:8" x14ac:dyDescent="0.25">
      <c r="B26" s="24" t="s">
        <v>10</v>
      </c>
      <c r="C26" s="12">
        <v>32169.305</v>
      </c>
      <c r="D26" s="12">
        <v>9494.0380000000005</v>
      </c>
      <c r="E26" s="13">
        <f>D26-C26</f>
        <v>-22675.267</v>
      </c>
      <c r="F26" s="22">
        <f>D26/C26*100</f>
        <v>29.51272338647043</v>
      </c>
    </row>
    <row r="27" spans="2:8" ht="63.75" customHeight="1" x14ac:dyDescent="0.25">
      <c r="B27" s="25" t="s">
        <v>24</v>
      </c>
      <c r="C27" s="12">
        <v>47.97</v>
      </c>
      <c r="D27" s="12">
        <v>349.40800000000002</v>
      </c>
      <c r="E27" s="13">
        <f t="shared" ref="E27:E28" si="7">D27-C27</f>
        <v>301.43799999999999</v>
      </c>
      <c r="F27" s="14">
        <f t="shared" ref="F27:F28" si="8">D27/C27*100</f>
        <v>728.38857619345424</v>
      </c>
    </row>
    <row r="28" spans="2:8" ht="45" x14ac:dyDescent="0.25">
      <c r="B28" s="25" t="s">
        <v>23</v>
      </c>
      <c r="C28" s="29">
        <v>-662.34199999999998</v>
      </c>
      <c r="D28" s="12">
        <v>-329.483</v>
      </c>
      <c r="E28" s="13">
        <f t="shared" si="7"/>
        <v>332.85899999999998</v>
      </c>
      <c r="F28" s="14">
        <f t="shared" si="8"/>
        <v>49.745146767078033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BaevaVM</cp:lastModifiedBy>
  <cp:lastPrinted>2020-07-17T10:04:15Z</cp:lastPrinted>
  <dcterms:created xsi:type="dcterms:W3CDTF">2015-05-06T07:14:08Z</dcterms:created>
  <dcterms:modified xsi:type="dcterms:W3CDTF">2020-08-11T09:57:07Z</dcterms:modified>
</cp:coreProperties>
</file>